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480" yWindow="60" windowWidth="14355" windowHeight="8010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H59" i="1" l="1"/>
  <c r="E59" i="1"/>
  <c r="D59" i="1"/>
  <c r="C59" i="1"/>
  <c r="H88" i="1"/>
  <c r="E88" i="1"/>
  <c r="D88" i="1"/>
  <c r="C88" i="1"/>
  <c r="H131" i="1"/>
  <c r="E131" i="1"/>
  <c r="D131" i="1"/>
  <c r="C131" i="1"/>
  <c r="H128" i="1"/>
  <c r="H127" i="1"/>
  <c r="H114" i="1"/>
  <c r="H20" i="1"/>
  <c r="H47" i="1"/>
  <c r="H73" i="1"/>
  <c r="H85" i="1"/>
  <c r="H102" i="1"/>
  <c r="C54" i="1" l="1"/>
  <c r="D54" i="1"/>
  <c r="E54" i="1"/>
  <c r="B54" i="1"/>
  <c r="C83" i="1"/>
  <c r="D83" i="1"/>
  <c r="E83" i="1"/>
  <c r="F83" i="1"/>
  <c r="G83" i="1"/>
  <c r="B83" i="1"/>
  <c r="E84" i="1" s="1"/>
  <c r="C100" i="1"/>
  <c r="D100" i="1"/>
  <c r="E100" i="1"/>
  <c r="F100" i="1"/>
  <c r="G100" i="1"/>
  <c r="B100" i="1"/>
  <c r="E101" i="1" s="1"/>
  <c r="C112" i="1"/>
  <c r="D112" i="1"/>
  <c r="E112" i="1"/>
  <c r="F112" i="1"/>
  <c r="G112" i="1"/>
  <c r="B112" i="1"/>
  <c r="E113" i="1" s="1"/>
  <c r="C126" i="1"/>
  <c r="D126" i="1"/>
  <c r="E126" i="1"/>
  <c r="F126" i="1"/>
  <c r="G126" i="1"/>
  <c r="B126" i="1"/>
  <c r="C71" i="1"/>
  <c r="D71" i="1"/>
  <c r="E71" i="1"/>
  <c r="F71" i="1"/>
  <c r="G71" i="1"/>
  <c r="B71" i="1"/>
  <c r="E72" i="1" s="1"/>
  <c r="F45" i="1"/>
  <c r="B45" i="1"/>
  <c r="E46" i="1" s="1"/>
  <c r="D45" i="1"/>
  <c r="E45" i="1"/>
  <c r="C45" i="1"/>
  <c r="C29" i="1"/>
  <c r="D29" i="1"/>
  <c r="E29" i="1"/>
  <c r="F29" i="1"/>
  <c r="G29" i="1"/>
  <c r="B29" i="1"/>
  <c r="E30" i="1" s="1"/>
  <c r="D30" i="1" l="1"/>
  <c r="C30" i="1"/>
  <c r="H30" i="1" s="1"/>
  <c r="D113" i="1"/>
  <c r="D101" i="1"/>
  <c r="D46" i="1"/>
  <c r="C72" i="1"/>
  <c r="C113" i="1"/>
  <c r="C46" i="1"/>
  <c r="H46" i="1" s="1"/>
  <c r="D127" i="1"/>
  <c r="D84" i="1"/>
  <c r="D55" i="1"/>
  <c r="C101" i="1"/>
  <c r="H101" i="1" s="1"/>
  <c r="E55" i="1"/>
  <c r="D72" i="1"/>
  <c r="C127" i="1"/>
  <c r="C84" i="1"/>
  <c r="C55" i="1"/>
  <c r="H55" i="1" s="1"/>
  <c r="H84" i="1" l="1"/>
  <c r="H72" i="1"/>
  <c r="H113" i="1"/>
  <c r="D18" i="1"/>
  <c r="G18" i="1"/>
  <c r="F18" i="1" l="1"/>
  <c r="E18" i="1"/>
  <c r="C18" i="1"/>
  <c r="B18" i="1"/>
  <c r="E19" i="1" s="1"/>
  <c r="C19" i="1" l="1"/>
  <c r="H19" i="1" s="1"/>
</calcChain>
</file>

<file path=xl/sharedStrings.xml><?xml version="1.0" encoding="utf-8"?>
<sst xmlns="http://schemas.openxmlformats.org/spreadsheetml/2006/main" count="122" uniqueCount="108">
  <si>
    <t>5A LSSA</t>
  </si>
  <si>
    <t>5B LSSA</t>
  </si>
  <si>
    <t>5C LSSa</t>
  </si>
  <si>
    <t>5D LSSA</t>
  </si>
  <si>
    <t>5E LSSA</t>
  </si>
  <si>
    <t>5F LSSA</t>
  </si>
  <si>
    <t>5A SM TAM</t>
  </si>
  <si>
    <t>5A CMB CBS S</t>
  </si>
  <si>
    <t>5C CMB CBS</t>
  </si>
  <si>
    <t>5B CMB CBS</t>
  </si>
  <si>
    <t>5A MME MEC</t>
  </si>
  <si>
    <t>5B MME MEC</t>
  </si>
  <si>
    <t>5A IT INF</t>
  </si>
  <si>
    <t>N. Alunni</t>
  </si>
  <si>
    <t>Ammessi</t>
  </si>
  <si>
    <t>Non Amm.</t>
  </si>
  <si>
    <t>Esclusi</t>
  </si>
  <si>
    <t>5A CMB CM</t>
  </si>
  <si>
    <t>5A EE ELT</t>
  </si>
  <si>
    <t>CLASSI</t>
  </si>
  <si>
    <t>4ALS.SA</t>
  </si>
  <si>
    <t>Perd. Req</t>
  </si>
  <si>
    <t>4BLS.SA</t>
  </si>
  <si>
    <t>4CLS.SA.M</t>
  </si>
  <si>
    <t>Sospesi</t>
  </si>
  <si>
    <t>4DLS.SA</t>
  </si>
  <si>
    <t>4ELS.SA</t>
  </si>
  <si>
    <t>4FLS.SA</t>
  </si>
  <si>
    <t>4ACMB.CBS.S</t>
  </si>
  <si>
    <t>4ACMB.CM</t>
  </si>
  <si>
    <t>4BCMB.CBS</t>
  </si>
  <si>
    <t>4CCMB.CBS</t>
  </si>
  <si>
    <t>4AEE.ELT</t>
  </si>
  <si>
    <t>4AIT.INF</t>
  </si>
  <si>
    <t>4AMME.MEC</t>
  </si>
  <si>
    <t>4ASM.TAM</t>
  </si>
  <si>
    <t>4BIT.INF</t>
  </si>
  <si>
    <t>4BMME.MEC</t>
  </si>
  <si>
    <t>4ALS.SP</t>
  </si>
  <si>
    <t>3ALS.SA</t>
  </si>
  <si>
    <t>3BLS.SA</t>
  </si>
  <si>
    <t>3CLS.SA.M</t>
  </si>
  <si>
    <t>3FLS.SA.M</t>
  </si>
  <si>
    <t>3ALS.SP</t>
  </si>
  <si>
    <t>3ACMB.CBS</t>
  </si>
  <si>
    <t>3ACMB.CM</t>
  </si>
  <si>
    <t>3AEE.ELT</t>
  </si>
  <si>
    <t>3AIT.INF</t>
  </si>
  <si>
    <t>3AMME.MEC</t>
  </si>
  <si>
    <t>3ASM.TAM</t>
  </si>
  <si>
    <t>3BCMB.CBS</t>
  </si>
  <si>
    <t>3BIT.INF</t>
  </si>
  <si>
    <t>3BMME.MEC</t>
  </si>
  <si>
    <t>2ALS.SA</t>
  </si>
  <si>
    <t>2BLS.SA</t>
  </si>
  <si>
    <t>2CLS.SA.M</t>
  </si>
  <si>
    <t>2DLS.SA</t>
  </si>
  <si>
    <t>2ELS.SA</t>
  </si>
  <si>
    <t>2FLS.SA.M</t>
  </si>
  <si>
    <t>2GLS.SA</t>
  </si>
  <si>
    <t>2ALS.SP</t>
  </si>
  <si>
    <t>2AIT.ST.SM</t>
  </si>
  <si>
    <t>2BIT.ST.CMB.S</t>
  </si>
  <si>
    <t>2CIT.ST.EE</t>
  </si>
  <si>
    <t>2DIT.ST.IT</t>
  </si>
  <si>
    <t>2EIT.ST.IT</t>
  </si>
  <si>
    <t>2FIT.ST.ME</t>
  </si>
  <si>
    <t>2GIT.ST.ME</t>
  </si>
  <si>
    <t>2HIT.ST.CMB</t>
  </si>
  <si>
    <t>2IIT.ST.IT</t>
  </si>
  <si>
    <t>ESITO SCRUTINI 2017/18</t>
  </si>
  <si>
    <t>1ALS.SA</t>
  </si>
  <si>
    <t>1BLS.SA</t>
  </si>
  <si>
    <t>1AIT.ST.SM</t>
  </si>
  <si>
    <t>1CLS.SA.M</t>
  </si>
  <si>
    <t>1BIT.ST.CMB.S</t>
  </si>
  <si>
    <t>1CIT.ST.EE</t>
  </si>
  <si>
    <t>1DIT.ST.IT</t>
  </si>
  <si>
    <t>1EIT.ST.IT</t>
  </si>
  <si>
    <t>1FIT.ST.ME</t>
  </si>
  <si>
    <t>1GIT.ST.ME</t>
  </si>
  <si>
    <t>1HIT.ST.CMB</t>
  </si>
  <si>
    <t>1IIT.ST.IT</t>
  </si>
  <si>
    <t>1DLS.SA</t>
  </si>
  <si>
    <t>1ELS.SA</t>
  </si>
  <si>
    <t>1FLS.SA.M</t>
  </si>
  <si>
    <t>1GLS.SA</t>
  </si>
  <si>
    <t>1ALS.SP</t>
  </si>
  <si>
    <t>%</t>
  </si>
  <si>
    <t>4LSSA</t>
  </si>
  <si>
    <t>a.s. 16/17</t>
  </si>
  <si>
    <t>4 IT</t>
  </si>
  <si>
    <t>3LSSA</t>
  </si>
  <si>
    <t>3IT</t>
  </si>
  <si>
    <t>2LSSA</t>
  </si>
  <si>
    <t>2IT</t>
  </si>
  <si>
    <t>1IT</t>
  </si>
  <si>
    <t>,</t>
  </si>
  <si>
    <t>1LSSA</t>
  </si>
  <si>
    <t>TOT 5</t>
  </si>
  <si>
    <t>TOT 4LSSA</t>
  </si>
  <si>
    <t>TOT  4 IT</t>
  </si>
  <si>
    <t>TOT 3 LSSA</t>
  </si>
  <si>
    <t>TOT  3IT</t>
  </si>
  <si>
    <t>TOT  2 LSSA</t>
  </si>
  <si>
    <t>TOT  2IT</t>
  </si>
  <si>
    <t>TOT  1 LSSA</t>
  </si>
  <si>
    <t>TOT  1IT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</si>
</sst>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6"/>
      <color theme="1"/>
      <name val="Algerian"/>
      <family val="5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10" fontId="3" fillId="0" borderId="0" xfId="0" applyNumberFormat="1" applyFont="1"/>
    <xf numFmtId="0" fontId="0" fillId="0" borderId="0" xfId="0" applyAlignment="1">
      <alignment horizontal="right"/>
    </xf>
    <xf numFmtId="9" fontId="0" fillId="0" borderId="0" xfId="0" applyNumberFormat="1"/>
    <xf numFmtId="0" fontId="0" fillId="0" borderId="1" xfId="0" applyBorder="1"/>
    <xf numFmtId="0" fontId="1" fillId="0" borderId="1" xfId="0" applyFont="1" applyBorder="1"/>
    <xf numFmtId="10" fontId="3" fillId="0" borderId="1" xfId="0" applyNumberFormat="1" applyFont="1" applyBorder="1"/>
    <xf numFmtId="0" fontId="0" fillId="0" borderId="2" xfId="0" applyBorder="1"/>
    <xf numFmtId="0" fontId="0" fillId="0" borderId="0" xfId="0" applyBorder="1"/>
    <xf numFmtId="9" fontId="0" fillId="0" borderId="0" xfId="0" applyNumberFormat="1" applyBorder="1"/>
    <xf numFmtId="9" fontId="0" fillId="0" borderId="0" xfId="0" applyNumberFormat="1" applyBorder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4" fillId="0" borderId="3" xfId="0" applyFont="1" applyBorder="1" applyAlignment="1">
      <alignment horizontal="center"/>
    </xf>
    <xf numFmtId="0" fontId="0" fillId="2" borderId="1" xfId="0" applyFill="1" applyBorder="1"/>
    <xf numFmtId="10" fontId="1" fillId="2" borderId="1" xfId="0" applyNumberFormat="1" applyFont="1" applyFill="1" applyBorder="1"/>
    <xf numFmtId="0" fontId="1" fillId="2" borderId="1" xfId="0" applyFont="1" applyFill="1" applyBorder="1"/>
    <xf numFmtId="9" fontId="3" fillId="2" borderId="1" xfId="0" applyNumberFormat="1" applyFont="1" applyFill="1" applyBorder="1"/>
    <xf numFmtId="0" fontId="3" fillId="2" borderId="1" xfId="0" applyFont="1" applyFill="1" applyBorder="1"/>
    <xf numFmtId="10" fontId="3" fillId="2" borderId="1" xfId="0" applyNumberFormat="1" applyFont="1" applyFill="1" applyBorder="1"/>
    <xf numFmtId="164" fontId="3" fillId="2" borderId="1" xfId="0" applyNumberFormat="1" applyFont="1" applyFill="1" applyBorder="1"/>
    <xf numFmtId="10" fontId="0" fillId="0" borderId="0" xfId="0" applyNumberFormat="1"/>
    <xf numFmtId="164" fontId="0" fillId="0" borderId="0" xfId="0" applyNumberFormat="1"/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3" fillId="0" borderId="0" xfId="0" applyFont="1" applyBorder="1"/>
    <xf numFmtId="0" fontId="4" fillId="0" borderId="0" xfId="0" applyFont="1" applyFill="1" applyBorder="1" applyAlignment="1">
      <alignment horizontal="center"/>
    </xf>
    <xf numFmtId="0" fontId="4" fillId="3" borderId="1" xfId="0" applyFont="1" applyFill="1" applyBorder="1"/>
    <xf numFmtId="0" fontId="4" fillId="0" borderId="0" xfId="0" applyFont="1" applyFill="1" applyBorder="1"/>
    <xf numFmtId="9" fontId="3" fillId="2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3" fillId="2" borderId="4" xfId="0" applyNumberFormat="1" applyFont="1" applyFill="1" applyBorder="1" applyAlignment="1">
      <alignment horizontal="center"/>
    </xf>
    <xf numFmtId="10" fontId="3" fillId="2" borderId="5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10" fontId="3" fillId="2" borderId="6" xfId="0" applyNumberFormat="1" applyFont="1" applyFill="1" applyBorder="1" applyAlignment="1">
      <alignment horizontal="center"/>
    </xf>
    <xf numFmtId="9" fontId="3" fillId="2" borderId="4" xfId="0" applyNumberFormat="1" applyFont="1" applyFill="1" applyBorder="1" applyAlignment="1">
      <alignment horizontal="center"/>
    </xf>
    <xf numFmtId="9" fontId="3" fillId="2" borderId="6" xfId="0" applyNumberFormat="1" applyFont="1" applyFill="1" applyBorder="1" applyAlignment="1">
      <alignment horizontal="center"/>
    </xf>
    <xf numFmtId="9" fontId="3" fillId="2" borderId="5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0" fontId="3" fillId="2" borderId="1" xfId="0" applyNumberFormat="1" applyFont="1" applyFill="1" applyBorder="1" applyAlignment="1">
      <alignment horizontal="center"/>
    </xf>
    <xf numFmtId="0" fontId="0" fillId="2" borderId="8" xfId="0" applyFill="1" applyBorder="1"/>
    <xf numFmtId="0" fontId="2" fillId="2" borderId="9" xfId="0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0" borderId="7" xfId="0" applyBorder="1"/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tabSelected="1" zoomScale="130" zoomScaleNormal="130" workbookViewId="0">
      <pane ySplit="2" topLeftCell="A3" activePane="bottomLeft" state="frozen"/>
      <selection pane="bottomLeft" activeCell="C1" sqref="C1"/>
    </sheetView>
  </sheetViews>
  <sheetFormatPr defaultRowHeight="15" x14ac:dyDescent="0.25"/>
  <cols>
    <col min="1" max="1" width="13.28515625" customWidth="1"/>
    <col min="2" max="2" width="12.28515625" customWidth="1"/>
    <col min="3" max="4" width="11.5703125" customWidth="1"/>
    <col min="5" max="5" width="12" customWidth="1"/>
    <col min="6" max="6" width="10.7109375" customWidth="1"/>
    <col min="7" max="7" width="10.42578125" customWidth="1"/>
  </cols>
  <sheetData>
    <row r="1" spans="1:7" ht="38.25" thickBot="1" x14ac:dyDescent="0.65">
      <c r="A1" s="44"/>
      <c r="B1" s="45" t="s">
        <v>70</v>
      </c>
      <c r="C1" s="46"/>
      <c r="D1" s="46"/>
      <c r="E1" s="46"/>
      <c r="F1" s="46"/>
      <c r="G1" s="47"/>
    </row>
    <row r="2" spans="1:7" s="1" customFormat="1" ht="16.5" thickBot="1" x14ac:dyDescent="0.3">
      <c r="A2" s="49" t="s">
        <v>19</v>
      </c>
      <c r="B2" s="50" t="s">
        <v>13</v>
      </c>
      <c r="C2" s="50" t="s">
        <v>14</v>
      </c>
      <c r="D2" s="50" t="s">
        <v>24</v>
      </c>
      <c r="E2" s="50" t="s">
        <v>15</v>
      </c>
      <c r="F2" s="50" t="s">
        <v>16</v>
      </c>
      <c r="G2" s="51" t="s">
        <v>21</v>
      </c>
    </row>
    <row r="3" spans="1:7" x14ac:dyDescent="0.25">
      <c r="A3" s="48" t="s">
        <v>0</v>
      </c>
      <c r="B3" s="48">
        <v>25</v>
      </c>
      <c r="C3" s="48">
        <v>25</v>
      </c>
      <c r="D3" s="48">
        <v>0</v>
      </c>
      <c r="E3" s="48">
        <v>0</v>
      </c>
      <c r="F3" s="48">
        <v>0</v>
      </c>
      <c r="G3" s="48">
        <v>0</v>
      </c>
    </row>
    <row r="4" spans="1:7" x14ac:dyDescent="0.25">
      <c r="A4" s="5" t="s">
        <v>1</v>
      </c>
      <c r="B4" s="5">
        <v>24</v>
      </c>
      <c r="C4" s="5">
        <v>23</v>
      </c>
      <c r="D4" s="5">
        <v>0</v>
      </c>
      <c r="E4" s="5">
        <v>1</v>
      </c>
      <c r="F4" s="5">
        <v>0</v>
      </c>
      <c r="G4" s="5">
        <v>0</v>
      </c>
    </row>
    <row r="5" spans="1:7" x14ac:dyDescent="0.25">
      <c r="A5" s="5" t="s">
        <v>2</v>
      </c>
      <c r="B5" s="5">
        <v>19</v>
      </c>
      <c r="C5" s="5">
        <v>19</v>
      </c>
      <c r="D5" s="5">
        <v>0</v>
      </c>
      <c r="E5" s="5">
        <v>0</v>
      </c>
      <c r="F5" s="5">
        <v>0</v>
      </c>
      <c r="G5" s="5">
        <v>0</v>
      </c>
    </row>
    <row r="6" spans="1:7" x14ac:dyDescent="0.25">
      <c r="A6" s="5" t="s">
        <v>3</v>
      </c>
      <c r="B6" s="5">
        <v>21</v>
      </c>
      <c r="C6" s="5">
        <v>20</v>
      </c>
      <c r="D6" s="5">
        <v>0</v>
      </c>
      <c r="E6" s="5">
        <v>1</v>
      </c>
      <c r="F6" s="5">
        <v>0</v>
      </c>
      <c r="G6" s="5">
        <v>0</v>
      </c>
    </row>
    <row r="7" spans="1:7" x14ac:dyDescent="0.25">
      <c r="A7" s="5" t="s">
        <v>4</v>
      </c>
      <c r="B7" s="5">
        <v>24</v>
      </c>
      <c r="C7" s="5">
        <v>24</v>
      </c>
      <c r="D7" s="5">
        <v>0</v>
      </c>
      <c r="E7" s="5">
        <v>0</v>
      </c>
      <c r="F7" s="5">
        <v>0</v>
      </c>
      <c r="G7" s="5">
        <v>0</v>
      </c>
    </row>
    <row r="8" spans="1:7" x14ac:dyDescent="0.25">
      <c r="A8" s="5" t="s">
        <v>5</v>
      </c>
      <c r="B8" s="5">
        <v>26</v>
      </c>
      <c r="C8" s="5">
        <v>26</v>
      </c>
      <c r="D8" s="5">
        <v>0</v>
      </c>
      <c r="E8" s="5">
        <v>0</v>
      </c>
      <c r="F8" s="5">
        <v>0</v>
      </c>
      <c r="G8" s="5">
        <v>0</v>
      </c>
    </row>
    <row r="9" spans="1:7" x14ac:dyDescent="0.25">
      <c r="A9" s="5" t="s">
        <v>6</v>
      </c>
      <c r="B9" s="5">
        <v>17</v>
      </c>
      <c r="C9" s="5">
        <v>16</v>
      </c>
      <c r="D9" s="5">
        <v>0</v>
      </c>
      <c r="E9" s="5">
        <v>1</v>
      </c>
      <c r="F9" s="5">
        <v>0</v>
      </c>
      <c r="G9" s="5">
        <v>0</v>
      </c>
    </row>
    <row r="10" spans="1:7" x14ac:dyDescent="0.25">
      <c r="A10" s="5" t="s">
        <v>7</v>
      </c>
      <c r="B10" s="5">
        <v>14</v>
      </c>
      <c r="C10" s="5">
        <v>13</v>
      </c>
      <c r="D10" s="5">
        <v>0</v>
      </c>
      <c r="E10" s="5">
        <v>1</v>
      </c>
      <c r="F10" s="5">
        <v>0</v>
      </c>
      <c r="G10" s="5">
        <v>0</v>
      </c>
    </row>
    <row r="11" spans="1:7" x14ac:dyDescent="0.25">
      <c r="A11" s="5" t="s">
        <v>9</v>
      </c>
      <c r="B11" s="5">
        <v>15</v>
      </c>
      <c r="C11" s="5">
        <v>15</v>
      </c>
      <c r="D11" s="5">
        <v>0</v>
      </c>
      <c r="E11" s="5">
        <v>0</v>
      </c>
      <c r="F11" s="5">
        <v>0</v>
      </c>
      <c r="G11" s="5">
        <v>0</v>
      </c>
    </row>
    <row r="12" spans="1:7" x14ac:dyDescent="0.25">
      <c r="A12" s="5" t="s">
        <v>8</v>
      </c>
      <c r="B12" s="5">
        <v>20</v>
      </c>
      <c r="C12" s="5">
        <v>19</v>
      </c>
      <c r="D12" s="5">
        <v>0</v>
      </c>
      <c r="E12" s="5">
        <v>1</v>
      </c>
      <c r="F12" s="5">
        <v>0</v>
      </c>
      <c r="G12" s="5">
        <v>0</v>
      </c>
    </row>
    <row r="13" spans="1:7" x14ac:dyDescent="0.25">
      <c r="A13" s="5" t="s">
        <v>17</v>
      </c>
      <c r="B13" s="5">
        <v>11</v>
      </c>
      <c r="C13" s="5">
        <v>10</v>
      </c>
      <c r="D13" s="5">
        <v>0</v>
      </c>
      <c r="E13" s="5">
        <v>0</v>
      </c>
      <c r="F13" s="5">
        <v>1</v>
      </c>
      <c r="G13" s="5">
        <v>0</v>
      </c>
    </row>
    <row r="14" spans="1:7" x14ac:dyDescent="0.25">
      <c r="A14" s="5" t="s">
        <v>10</v>
      </c>
      <c r="B14" s="5">
        <v>11</v>
      </c>
      <c r="C14" s="5">
        <v>9</v>
      </c>
      <c r="D14" s="5">
        <v>0</v>
      </c>
      <c r="E14" s="5">
        <v>2</v>
      </c>
      <c r="F14" s="5">
        <v>0</v>
      </c>
      <c r="G14" s="5">
        <v>0</v>
      </c>
    </row>
    <row r="15" spans="1:7" x14ac:dyDescent="0.25">
      <c r="A15" s="5" t="s">
        <v>11</v>
      </c>
      <c r="B15" s="5">
        <v>14</v>
      </c>
      <c r="C15" s="5">
        <v>14</v>
      </c>
      <c r="D15" s="5">
        <v>0</v>
      </c>
      <c r="E15" s="5">
        <v>0</v>
      </c>
      <c r="F15" s="5">
        <v>0</v>
      </c>
      <c r="G15" s="5">
        <v>0</v>
      </c>
    </row>
    <row r="16" spans="1:7" x14ac:dyDescent="0.25">
      <c r="A16" s="5" t="s">
        <v>12</v>
      </c>
      <c r="B16" s="5">
        <v>23</v>
      </c>
      <c r="C16" s="5">
        <v>23</v>
      </c>
      <c r="D16" s="5">
        <v>0</v>
      </c>
      <c r="E16" s="5">
        <v>0</v>
      </c>
      <c r="F16" s="5">
        <v>0</v>
      </c>
      <c r="G16" s="5">
        <v>0</v>
      </c>
    </row>
    <row r="17" spans="1:8" x14ac:dyDescent="0.25">
      <c r="A17" s="5" t="s">
        <v>18</v>
      </c>
      <c r="B17" s="5">
        <v>19</v>
      </c>
      <c r="C17" s="5">
        <v>18</v>
      </c>
      <c r="D17" s="5">
        <v>0</v>
      </c>
      <c r="E17" s="5">
        <v>1</v>
      </c>
      <c r="F17" s="5">
        <v>0</v>
      </c>
      <c r="G17" s="5">
        <v>0</v>
      </c>
    </row>
    <row r="18" spans="1:8" ht="15.75" x14ac:dyDescent="0.25">
      <c r="A18" s="52" t="s">
        <v>99</v>
      </c>
      <c r="B18" s="17">
        <f t="shared" ref="B18:G18" si="0">SUM(B3:B17)</f>
        <v>283</v>
      </c>
      <c r="C18" s="6">
        <f t="shared" si="0"/>
        <v>274</v>
      </c>
      <c r="D18" s="6">
        <f t="shared" si="0"/>
        <v>0</v>
      </c>
      <c r="E18" s="6">
        <f t="shared" si="0"/>
        <v>8</v>
      </c>
      <c r="F18" s="6">
        <f t="shared" si="0"/>
        <v>1</v>
      </c>
      <c r="G18" s="6">
        <f t="shared" si="0"/>
        <v>0</v>
      </c>
    </row>
    <row r="19" spans="1:8" ht="15.75" x14ac:dyDescent="0.25">
      <c r="A19" s="52" t="s">
        <v>88</v>
      </c>
      <c r="B19" s="17"/>
      <c r="C19" s="16">
        <f>C18/B18</f>
        <v>0.96819787985865724</v>
      </c>
      <c r="D19" s="17"/>
      <c r="E19" s="31">
        <f>9/B18</f>
        <v>3.1802120141342753E-2</v>
      </c>
      <c r="F19" s="31"/>
      <c r="G19" s="6"/>
      <c r="H19" s="22">
        <f>SUM(C19:F19)</f>
        <v>1</v>
      </c>
    </row>
    <row r="20" spans="1:8" x14ac:dyDescent="0.25">
      <c r="A20" s="53" t="s">
        <v>90</v>
      </c>
      <c r="B20" s="19">
        <v>225</v>
      </c>
      <c r="C20" s="18">
        <v>0.96</v>
      </c>
      <c r="D20" s="15"/>
      <c r="E20" s="30">
        <v>0.04</v>
      </c>
      <c r="F20" s="30"/>
      <c r="G20" s="5"/>
      <c r="H20" s="22">
        <f>SUM(C20:F20)</f>
        <v>1</v>
      </c>
    </row>
    <row r="21" spans="1:8" x14ac:dyDescent="0.25">
      <c r="A21" s="8"/>
      <c r="B21" s="9"/>
      <c r="C21" s="10"/>
      <c r="D21" s="9"/>
      <c r="E21" s="11"/>
      <c r="F21" s="11"/>
      <c r="G21" s="9"/>
    </row>
    <row r="22" spans="1:8" ht="18.75" x14ac:dyDescent="0.3">
      <c r="A22" s="24" t="s">
        <v>89</v>
      </c>
    </row>
    <row r="23" spans="1:8" x14ac:dyDescent="0.25">
      <c r="A23" s="5" t="s">
        <v>20</v>
      </c>
      <c r="B23" s="5">
        <v>23</v>
      </c>
      <c r="C23" s="5">
        <v>20</v>
      </c>
      <c r="D23" s="5">
        <v>3</v>
      </c>
      <c r="E23" s="5">
        <v>0</v>
      </c>
      <c r="F23" s="5">
        <v>0</v>
      </c>
      <c r="G23" s="5">
        <v>0</v>
      </c>
    </row>
    <row r="24" spans="1:8" x14ac:dyDescent="0.25">
      <c r="A24" s="5" t="s">
        <v>22</v>
      </c>
      <c r="B24" s="5">
        <v>19</v>
      </c>
      <c r="C24" s="5">
        <v>14</v>
      </c>
      <c r="D24" s="5">
        <v>4</v>
      </c>
      <c r="E24" s="5">
        <v>0</v>
      </c>
      <c r="F24" s="5">
        <v>0</v>
      </c>
      <c r="G24" s="5">
        <v>1</v>
      </c>
    </row>
    <row r="25" spans="1:8" x14ac:dyDescent="0.25">
      <c r="A25" s="5" t="s">
        <v>23</v>
      </c>
      <c r="B25" s="5">
        <v>20</v>
      </c>
      <c r="C25" s="5">
        <v>16</v>
      </c>
      <c r="D25" s="5">
        <v>4</v>
      </c>
      <c r="E25" s="5">
        <v>0</v>
      </c>
      <c r="F25" s="5">
        <v>0</v>
      </c>
      <c r="G25" s="5">
        <v>0</v>
      </c>
    </row>
    <row r="26" spans="1:8" x14ac:dyDescent="0.25">
      <c r="A26" s="5" t="s">
        <v>25</v>
      </c>
      <c r="B26" s="5">
        <v>25</v>
      </c>
      <c r="C26" s="5">
        <v>23</v>
      </c>
      <c r="D26" s="5">
        <v>1</v>
      </c>
      <c r="E26" s="5">
        <v>1</v>
      </c>
      <c r="F26" s="5">
        <v>0</v>
      </c>
      <c r="G26" s="5">
        <v>0</v>
      </c>
    </row>
    <row r="27" spans="1:8" x14ac:dyDescent="0.25">
      <c r="A27" s="5" t="s">
        <v>26</v>
      </c>
      <c r="B27" s="5">
        <v>22</v>
      </c>
      <c r="C27" s="5">
        <v>17</v>
      </c>
      <c r="D27" s="5">
        <v>4</v>
      </c>
      <c r="E27" s="5">
        <v>1</v>
      </c>
      <c r="F27" s="5">
        <v>0</v>
      </c>
      <c r="G27" s="5">
        <v>0</v>
      </c>
    </row>
    <row r="28" spans="1:8" x14ac:dyDescent="0.25">
      <c r="A28" s="5" t="s">
        <v>27</v>
      </c>
      <c r="B28" s="5">
        <v>23</v>
      </c>
      <c r="C28" s="5">
        <v>19</v>
      </c>
      <c r="D28" s="5">
        <v>4</v>
      </c>
      <c r="E28" s="5">
        <v>0</v>
      </c>
      <c r="F28" s="5">
        <v>0</v>
      </c>
      <c r="G28" s="5">
        <v>0</v>
      </c>
    </row>
    <row r="29" spans="1:8" x14ac:dyDescent="0.25">
      <c r="A29" s="53" t="s">
        <v>100</v>
      </c>
      <c r="B29" s="13">
        <f>SUM(B23:B28)</f>
        <v>132</v>
      </c>
      <c r="C29" s="13">
        <f t="shared" ref="C29:G29" si="1">SUM(C23:C28)</f>
        <v>109</v>
      </c>
      <c r="D29" s="13">
        <f t="shared" si="1"/>
        <v>20</v>
      </c>
      <c r="E29" s="13">
        <f t="shared" si="1"/>
        <v>2</v>
      </c>
      <c r="F29" s="13">
        <f t="shared" si="1"/>
        <v>0</v>
      </c>
      <c r="G29" s="13">
        <f t="shared" si="1"/>
        <v>1</v>
      </c>
    </row>
    <row r="30" spans="1:8" x14ac:dyDescent="0.25">
      <c r="A30" s="53" t="s">
        <v>88</v>
      </c>
      <c r="B30" s="5"/>
      <c r="C30" s="7">
        <f>C29/B29</f>
        <v>0.8257575757575758</v>
      </c>
      <c r="D30" s="7">
        <f>D29/B29</f>
        <v>0.15151515151515152</v>
      </c>
      <c r="E30" s="7">
        <f>3/B29</f>
        <v>2.2727272727272728E-2</v>
      </c>
      <c r="F30" s="5"/>
      <c r="G30" s="5"/>
      <c r="H30" s="22">
        <f>SUM(C30:G30)</f>
        <v>1</v>
      </c>
    </row>
    <row r="31" spans="1:8" x14ac:dyDescent="0.25">
      <c r="A31" s="3"/>
      <c r="C31" s="2"/>
      <c r="D31" s="2"/>
      <c r="E31" s="2"/>
    </row>
    <row r="32" spans="1:8" ht="18.75" x14ac:dyDescent="0.3">
      <c r="A32" s="28" t="s">
        <v>38</v>
      </c>
      <c r="B32" s="13">
        <v>23</v>
      </c>
      <c r="C32" s="13">
        <v>20</v>
      </c>
      <c r="D32" s="13">
        <v>3</v>
      </c>
      <c r="E32" s="13">
        <v>0</v>
      </c>
      <c r="F32" s="5">
        <v>0</v>
      </c>
      <c r="G32" s="5">
        <v>0</v>
      </c>
    </row>
    <row r="34" spans="1:8" ht="18.75" x14ac:dyDescent="0.3">
      <c r="A34" s="25" t="s">
        <v>91</v>
      </c>
    </row>
    <row r="35" spans="1:8" x14ac:dyDescent="0.25">
      <c r="A35" s="5" t="s">
        <v>28</v>
      </c>
      <c r="B35" s="5">
        <v>18</v>
      </c>
      <c r="C35" s="5">
        <v>10</v>
      </c>
      <c r="D35" s="5">
        <v>8</v>
      </c>
      <c r="E35" s="5">
        <v>0</v>
      </c>
      <c r="F35" s="5">
        <v>0</v>
      </c>
      <c r="G35" s="5">
        <v>0</v>
      </c>
    </row>
    <row r="36" spans="1:8" x14ac:dyDescent="0.25">
      <c r="A36" s="5" t="s">
        <v>29</v>
      </c>
      <c r="B36" s="5">
        <v>8</v>
      </c>
      <c r="C36" s="5">
        <v>5</v>
      </c>
      <c r="D36" s="5">
        <v>0</v>
      </c>
      <c r="E36" s="5">
        <v>0</v>
      </c>
      <c r="F36" s="5">
        <v>3</v>
      </c>
      <c r="G36" s="5">
        <v>0</v>
      </c>
    </row>
    <row r="37" spans="1:8" x14ac:dyDescent="0.25">
      <c r="A37" s="5" t="s">
        <v>30</v>
      </c>
      <c r="B37" s="5">
        <v>13</v>
      </c>
      <c r="C37" s="5">
        <v>11</v>
      </c>
      <c r="D37" s="5">
        <v>1</v>
      </c>
      <c r="E37" s="5">
        <v>1</v>
      </c>
      <c r="F37" s="5">
        <v>0</v>
      </c>
      <c r="G37" s="5">
        <v>0</v>
      </c>
    </row>
    <row r="38" spans="1:8" x14ac:dyDescent="0.25">
      <c r="A38" s="5" t="s">
        <v>31</v>
      </c>
      <c r="B38" s="5">
        <v>20</v>
      </c>
      <c r="C38" s="5">
        <v>17</v>
      </c>
      <c r="D38" s="5">
        <v>2</v>
      </c>
      <c r="E38" s="5">
        <v>1</v>
      </c>
      <c r="F38" s="5">
        <v>0</v>
      </c>
      <c r="G38" s="5">
        <v>0</v>
      </c>
    </row>
    <row r="39" spans="1:8" x14ac:dyDescent="0.25">
      <c r="A39" s="5" t="s">
        <v>32</v>
      </c>
      <c r="B39" s="5">
        <v>14</v>
      </c>
      <c r="C39" s="5">
        <v>9</v>
      </c>
      <c r="D39" s="5">
        <v>5</v>
      </c>
      <c r="E39" s="5">
        <v>0</v>
      </c>
      <c r="F39" s="5">
        <v>0</v>
      </c>
      <c r="G39" s="5">
        <v>0</v>
      </c>
    </row>
    <row r="40" spans="1:8" x14ac:dyDescent="0.25">
      <c r="A40" s="5" t="s">
        <v>33</v>
      </c>
      <c r="B40" s="5">
        <v>17</v>
      </c>
      <c r="C40" s="5">
        <v>12</v>
      </c>
      <c r="D40" s="5">
        <v>4</v>
      </c>
      <c r="E40" s="5">
        <v>1</v>
      </c>
      <c r="F40" s="5">
        <v>0</v>
      </c>
      <c r="G40" s="5">
        <v>0</v>
      </c>
    </row>
    <row r="41" spans="1:8" x14ac:dyDescent="0.25">
      <c r="A41" s="5" t="s">
        <v>36</v>
      </c>
      <c r="B41" s="5">
        <v>21</v>
      </c>
      <c r="C41" s="5">
        <v>12</v>
      </c>
      <c r="D41" s="5">
        <v>6</v>
      </c>
      <c r="E41" s="5">
        <v>2</v>
      </c>
      <c r="F41" s="5">
        <v>1</v>
      </c>
      <c r="G41" s="5">
        <v>0</v>
      </c>
    </row>
    <row r="42" spans="1:8" x14ac:dyDescent="0.25">
      <c r="A42" s="5" t="s">
        <v>34</v>
      </c>
      <c r="B42" s="5">
        <v>15</v>
      </c>
      <c r="C42" s="5">
        <v>6</v>
      </c>
      <c r="D42" s="5">
        <v>7</v>
      </c>
      <c r="E42" s="5">
        <v>2</v>
      </c>
      <c r="F42" s="5">
        <v>0</v>
      </c>
      <c r="G42" s="5">
        <v>0</v>
      </c>
    </row>
    <row r="43" spans="1:8" x14ac:dyDescent="0.25">
      <c r="A43" s="5" t="s">
        <v>37</v>
      </c>
      <c r="B43" s="5">
        <v>13</v>
      </c>
      <c r="C43" s="5">
        <v>9</v>
      </c>
      <c r="D43" s="5">
        <v>4</v>
      </c>
      <c r="E43" s="5">
        <v>0</v>
      </c>
      <c r="F43" s="5">
        <v>0</v>
      </c>
      <c r="G43" s="5">
        <v>0</v>
      </c>
    </row>
    <row r="44" spans="1:8" x14ac:dyDescent="0.25">
      <c r="A44" s="5" t="s">
        <v>35</v>
      </c>
      <c r="B44" s="5">
        <v>16</v>
      </c>
      <c r="C44" s="5">
        <v>10</v>
      </c>
      <c r="D44" s="5">
        <v>3</v>
      </c>
      <c r="E44" s="5">
        <v>3</v>
      </c>
      <c r="F44" s="5">
        <v>0</v>
      </c>
      <c r="G44" s="5">
        <v>0</v>
      </c>
    </row>
    <row r="45" spans="1:8" x14ac:dyDescent="0.25">
      <c r="A45" s="53" t="s">
        <v>101</v>
      </c>
      <c r="B45" s="19">
        <f>SUM(B35:B44)</f>
        <v>155</v>
      </c>
      <c r="C45" s="13">
        <f>SUM(C35:C44)</f>
        <v>101</v>
      </c>
      <c r="D45" s="13">
        <f t="shared" ref="D45:E45" si="2">SUM(D35:D44)</f>
        <v>40</v>
      </c>
      <c r="E45" s="13">
        <f t="shared" si="2"/>
        <v>10</v>
      </c>
      <c r="F45" s="13">
        <f>SUM(F35:F44)</f>
        <v>4</v>
      </c>
      <c r="G45" s="5"/>
    </row>
    <row r="46" spans="1:8" x14ac:dyDescent="0.25">
      <c r="A46" s="53" t="s">
        <v>88</v>
      </c>
      <c r="B46" s="15"/>
      <c r="C46" s="20">
        <f>C45/B45</f>
        <v>0.65161290322580645</v>
      </c>
      <c r="D46" s="20">
        <f>D45/B45</f>
        <v>0.25806451612903225</v>
      </c>
      <c r="E46" s="32">
        <f>14/B45</f>
        <v>9.0322580645161285E-2</v>
      </c>
      <c r="F46" s="33"/>
      <c r="G46" s="5"/>
      <c r="H46" s="22">
        <f>SUM(C46:G46)</f>
        <v>1</v>
      </c>
    </row>
    <row r="47" spans="1:8" x14ac:dyDescent="0.25">
      <c r="A47" s="53" t="s">
        <v>90</v>
      </c>
      <c r="B47" s="19">
        <v>155</v>
      </c>
      <c r="C47" s="20">
        <v>0.6</v>
      </c>
      <c r="D47" s="20">
        <v>0.33</v>
      </c>
      <c r="E47" s="43">
        <v>7.0000000000000007E-2</v>
      </c>
      <c r="F47" s="43"/>
      <c r="G47" s="5"/>
      <c r="H47" s="22">
        <f>SUM(C47:G47)</f>
        <v>1</v>
      </c>
    </row>
    <row r="48" spans="1:8" x14ac:dyDescent="0.25">
      <c r="C48" s="2"/>
      <c r="D48" s="2"/>
      <c r="E48" s="2"/>
      <c r="F48" s="2"/>
    </row>
    <row r="49" spans="1:8" ht="18.75" x14ac:dyDescent="0.3">
      <c r="A49" s="25" t="s">
        <v>92</v>
      </c>
      <c r="C49" s="2"/>
      <c r="D49" s="2"/>
      <c r="E49" s="2"/>
      <c r="F49" s="2"/>
    </row>
    <row r="50" spans="1:8" x14ac:dyDescent="0.25">
      <c r="A50" s="5" t="s">
        <v>39</v>
      </c>
      <c r="B50" s="5">
        <v>16</v>
      </c>
      <c r="C50" s="5">
        <v>15</v>
      </c>
      <c r="D50" s="5">
        <v>0</v>
      </c>
      <c r="E50" s="5">
        <v>1</v>
      </c>
      <c r="F50" s="5">
        <v>0</v>
      </c>
      <c r="G50" s="5">
        <v>0</v>
      </c>
    </row>
    <row r="51" spans="1:8" x14ac:dyDescent="0.25">
      <c r="A51" s="5" t="s">
        <v>40</v>
      </c>
      <c r="B51" s="5">
        <v>25</v>
      </c>
      <c r="C51" s="5">
        <v>20</v>
      </c>
      <c r="D51" s="5">
        <v>4</v>
      </c>
      <c r="E51" s="5">
        <v>1</v>
      </c>
      <c r="F51" s="5">
        <v>0</v>
      </c>
      <c r="G51" s="5">
        <v>0</v>
      </c>
    </row>
    <row r="52" spans="1:8" x14ac:dyDescent="0.25">
      <c r="A52" s="5" t="s">
        <v>41</v>
      </c>
      <c r="B52" s="5">
        <v>24</v>
      </c>
      <c r="C52" s="5">
        <v>18</v>
      </c>
      <c r="D52" s="5">
        <v>6</v>
      </c>
      <c r="E52" s="5">
        <v>0</v>
      </c>
      <c r="F52" s="5">
        <v>0</v>
      </c>
      <c r="G52" s="5">
        <v>0</v>
      </c>
    </row>
    <row r="53" spans="1:8" x14ac:dyDescent="0.25">
      <c r="A53" s="5" t="s">
        <v>42</v>
      </c>
      <c r="B53" s="5">
        <v>20</v>
      </c>
      <c r="C53" s="5">
        <v>16</v>
      </c>
      <c r="D53" s="5">
        <v>2</v>
      </c>
      <c r="E53" s="5">
        <v>2</v>
      </c>
      <c r="F53" s="5">
        <v>0</v>
      </c>
      <c r="G53" s="5">
        <v>0</v>
      </c>
    </row>
    <row r="54" spans="1:8" x14ac:dyDescent="0.25">
      <c r="A54" s="53" t="s">
        <v>102</v>
      </c>
      <c r="B54" s="13">
        <f>SUM(B50:B53)</f>
        <v>85</v>
      </c>
      <c r="C54" s="13">
        <f t="shared" ref="C54:E54" si="3">SUM(C50:C53)</f>
        <v>69</v>
      </c>
      <c r="D54" s="13">
        <f t="shared" si="3"/>
        <v>12</v>
      </c>
      <c r="E54" s="13">
        <f t="shared" si="3"/>
        <v>4</v>
      </c>
      <c r="F54" s="5"/>
      <c r="G54" s="5"/>
    </row>
    <row r="55" spans="1:8" x14ac:dyDescent="0.25">
      <c r="A55" s="53" t="s">
        <v>88</v>
      </c>
      <c r="B55" s="5"/>
      <c r="C55" s="7">
        <f>C54/B54</f>
        <v>0.81176470588235294</v>
      </c>
      <c r="D55" s="7">
        <f>D54/B54</f>
        <v>0.14117647058823529</v>
      </c>
      <c r="E55" s="7">
        <f>E54/B54</f>
        <v>4.7058823529411764E-2</v>
      </c>
      <c r="F55" s="5"/>
      <c r="G55" s="5"/>
      <c r="H55" s="22">
        <f>SUM(C55:G55)</f>
        <v>1</v>
      </c>
    </row>
    <row r="56" spans="1:8" x14ac:dyDescent="0.25">
      <c r="C56" s="2"/>
      <c r="D56" s="2"/>
      <c r="E56" s="2"/>
    </row>
    <row r="58" spans="1:8" ht="18.75" x14ac:dyDescent="0.3">
      <c r="A58" s="28" t="s">
        <v>43</v>
      </c>
      <c r="B58" s="13">
        <v>28</v>
      </c>
      <c r="C58" s="13">
        <v>19</v>
      </c>
      <c r="D58" s="13">
        <v>8</v>
      </c>
      <c r="E58" s="13">
        <v>1</v>
      </c>
      <c r="F58" s="5">
        <v>0</v>
      </c>
      <c r="G58" s="5">
        <v>0</v>
      </c>
    </row>
    <row r="59" spans="1:8" ht="18.75" x14ac:dyDescent="0.3">
      <c r="A59" s="29"/>
      <c r="B59" s="26"/>
      <c r="C59" s="7">
        <f>C58/B58</f>
        <v>0.6785714285714286</v>
      </c>
      <c r="D59" s="7">
        <f>D58/B58</f>
        <v>0.2857142857142857</v>
      </c>
      <c r="E59" s="7">
        <f>E58/B58</f>
        <v>3.5714285714285712E-2</v>
      </c>
      <c r="F59" s="9"/>
      <c r="G59" s="9"/>
      <c r="H59" s="22">
        <f>SUM(C59:G59)</f>
        <v>1</v>
      </c>
    </row>
    <row r="61" spans="1:8" ht="18.75" x14ac:dyDescent="0.3">
      <c r="A61" s="25" t="s">
        <v>93</v>
      </c>
    </row>
    <row r="62" spans="1:8" x14ac:dyDescent="0.25">
      <c r="A62" s="5" t="s">
        <v>44</v>
      </c>
      <c r="B62" s="5">
        <v>27</v>
      </c>
      <c r="C62" s="5">
        <v>12</v>
      </c>
      <c r="D62" s="5">
        <v>7</v>
      </c>
      <c r="E62" s="5">
        <v>5</v>
      </c>
      <c r="F62" s="5">
        <v>2</v>
      </c>
      <c r="G62" s="5">
        <v>1</v>
      </c>
    </row>
    <row r="63" spans="1:8" x14ac:dyDescent="0.25">
      <c r="A63" s="5" t="s">
        <v>45</v>
      </c>
      <c r="B63" s="5">
        <v>19</v>
      </c>
      <c r="C63" s="5">
        <v>13</v>
      </c>
      <c r="D63" s="5">
        <v>1</v>
      </c>
      <c r="E63" s="5">
        <v>4</v>
      </c>
      <c r="F63" s="5">
        <v>1</v>
      </c>
      <c r="G63" s="5">
        <v>0</v>
      </c>
    </row>
    <row r="64" spans="1:8" x14ac:dyDescent="0.25">
      <c r="A64" s="5" t="s">
        <v>50</v>
      </c>
      <c r="B64" s="5">
        <v>10</v>
      </c>
      <c r="C64" s="5">
        <v>7</v>
      </c>
      <c r="D64" s="5">
        <v>3</v>
      </c>
      <c r="E64" s="5">
        <v>0</v>
      </c>
      <c r="F64" s="5">
        <v>0</v>
      </c>
      <c r="G64" s="5">
        <v>0</v>
      </c>
    </row>
    <row r="65" spans="1:8" x14ac:dyDescent="0.25">
      <c r="A65" s="5" t="s">
        <v>49</v>
      </c>
      <c r="B65" s="5">
        <v>22</v>
      </c>
      <c r="C65" s="5">
        <v>15</v>
      </c>
      <c r="D65" s="5">
        <v>6</v>
      </c>
      <c r="E65" s="5">
        <v>1</v>
      </c>
      <c r="F65" s="5">
        <v>0</v>
      </c>
      <c r="G65" s="5">
        <v>0</v>
      </c>
    </row>
    <row r="66" spans="1:8" x14ac:dyDescent="0.25">
      <c r="A66" s="5" t="s">
        <v>46</v>
      </c>
      <c r="B66" s="5">
        <v>12</v>
      </c>
      <c r="C66" s="15">
        <v>10</v>
      </c>
      <c r="D66" s="5">
        <v>1</v>
      </c>
      <c r="E66" s="5">
        <v>0</v>
      </c>
      <c r="F66" s="5">
        <v>1</v>
      </c>
      <c r="G66" s="5">
        <v>0</v>
      </c>
    </row>
    <row r="67" spans="1:8" x14ac:dyDescent="0.25">
      <c r="A67" s="5" t="s">
        <v>47</v>
      </c>
      <c r="B67" s="5">
        <v>16</v>
      </c>
      <c r="C67" s="15">
        <v>10</v>
      </c>
      <c r="D67" s="5">
        <v>4</v>
      </c>
      <c r="E67" s="5">
        <v>2</v>
      </c>
      <c r="F67" s="5">
        <v>0</v>
      </c>
      <c r="G67" s="5">
        <v>0</v>
      </c>
    </row>
    <row r="68" spans="1:8" x14ac:dyDescent="0.25">
      <c r="A68" s="5" t="s">
        <v>51</v>
      </c>
      <c r="B68" s="5">
        <v>16</v>
      </c>
      <c r="C68" s="15">
        <v>8</v>
      </c>
      <c r="D68" s="5">
        <v>7</v>
      </c>
      <c r="E68" s="5">
        <v>1</v>
      </c>
      <c r="F68" s="5">
        <v>0</v>
      </c>
      <c r="G68" s="5">
        <v>0</v>
      </c>
    </row>
    <row r="69" spans="1:8" x14ac:dyDescent="0.25">
      <c r="A69" s="5" t="s">
        <v>48</v>
      </c>
      <c r="B69" s="5">
        <v>20</v>
      </c>
      <c r="C69" s="15">
        <v>8</v>
      </c>
      <c r="D69" s="5">
        <v>8</v>
      </c>
      <c r="E69" s="5">
        <v>4</v>
      </c>
      <c r="F69" s="5">
        <v>0</v>
      </c>
      <c r="G69" s="5">
        <v>0</v>
      </c>
    </row>
    <row r="70" spans="1:8" x14ac:dyDescent="0.25">
      <c r="A70" s="5" t="s">
        <v>52</v>
      </c>
      <c r="B70" s="5">
        <v>19</v>
      </c>
      <c r="C70" s="15">
        <v>8</v>
      </c>
      <c r="D70" s="5">
        <v>6</v>
      </c>
      <c r="E70" s="5">
        <v>5</v>
      </c>
      <c r="F70" s="5">
        <v>0</v>
      </c>
      <c r="G70" s="5">
        <v>0</v>
      </c>
    </row>
    <row r="71" spans="1:8" x14ac:dyDescent="0.25">
      <c r="A71" s="53" t="s">
        <v>103</v>
      </c>
      <c r="B71" s="19">
        <f>SUM(B62:B70)</f>
        <v>161</v>
      </c>
      <c r="C71" s="13">
        <f t="shared" ref="C71:G71" si="4">SUM(C62:C70)</f>
        <v>91</v>
      </c>
      <c r="D71" s="13">
        <f t="shared" si="4"/>
        <v>43</v>
      </c>
      <c r="E71" s="13">
        <f t="shared" si="4"/>
        <v>22</v>
      </c>
      <c r="F71" s="5">
        <f t="shared" si="4"/>
        <v>4</v>
      </c>
      <c r="G71" s="5">
        <f t="shared" si="4"/>
        <v>1</v>
      </c>
    </row>
    <row r="72" spans="1:8" x14ac:dyDescent="0.25">
      <c r="A72" s="53" t="s">
        <v>88</v>
      </c>
      <c r="B72" s="15"/>
      <c r="C72" s="20">
        <f>C71/B71</f>
        <v>0.56521739130434778</v>
      </c>
      <c r="D72" s="20">
        <f>D71/B71</f>
        <v>0.26708074534161491</v>
      </c>
      <c r="E72" s="32">
        <f>27/B71</f>
        <v>0.16770186335403728</v>
      </c>
      <c r="F72" s="37"/>
      <c r="G72" s="33"/>
      <c r="H72" s="22">
        <f>SUM(C72:G72)</f>
        <v>1</v>
      </c>
    </row>
    <row r="73" spans="1:8" x14ac:dyDescent="0.25">
      <c r="A73" s="53" t="s">
        <v>90</v>
      </c>
      <c r="B73" s="19">
        <v>168</v>
      </c>
      <c r="C73" s="20">
        <v>0.52</v>
      </c>
      <c r="D73" s="20">
        <v>0.38</v>
      </c>
      <c r="E73" s="32">
        <v>0.1</v>
      </c>
      <c r="F73" s="37"/>
      <c r="G73" s="33"/>
      <c r="H73" s="22">
        <f>SUM(C73:G73)</f>
        <v>1</v>
      </c>
    </row>
    <row r="74" spans="1:8" x14ac:dyDescent="0.25">
      <c r="C74" s="2"/>
      <c r="D74" s="2"/>
      <c r="E74" s="2"/>
      <c r="F74" s="2"/>
    </row>
    <row r="75" spans="1:8" ht="18.75" x14ac:dyDescent="0.3">
      <c r="A75" s="25" t="s">
        <v>94</v>
      </c>
      <c r="C75" s="2"/>
      <c r="D75" s="2"/>
      <c r="E75" s="2"/>
      <c r="F75" s="2"/>
    </row>
    <row r="76" spans="1:8" x14ac:dyDescent="0.25">
      <c r="A76" s="5" t="s">
        <v>53</v>
      </c>
      <c r="B76" s="5">
        <v>25</v>
      </c>
      <c r="C76" s="5">
        <v>23</v>
      </c>
      <c r="D76" s="5">
        <v>2</v>
      </c>
      <c r="E76" s="5">
        <v>0</v>
      </c>
      <c r="F76" s="5">
        <v>0</v>
      </c>
      <c r="G76" s="5">
        <v>0</v>
      </c>
    </row>
    <row r="77" spans="1:8" x14ac:dyDescent="0.25">
      <c r="A77" s="5" t="s">
        <v>54</v>
      </c>
      <c r="B77" s="5">
        <v>24</v>
      </c>
      <c r="C77" s="5">
        <v>20</v>
      </c>
      <c r="D77" s="5">
        <v>4</v>
      </c>
      <c r="E77" s="5">
        <v>0</v>
      </c>
      <c r="F77" s="5">
        <v>0</v>
      </c>
      <c r="G77" s="5">
        <v>0</v>
      </c>
    </row>
    <row r="78" spans="1:8" x14ac:dyDescent="0.25">
      <c r="A78" s="5" t="s">
        <v>55</v>
      </c>
      <c r="B78" s="5">
        <v>21</v>
      </c>
      <c r="C78" s="5">
        <v>13</v>
      </c>
      <c r="D78" s="5">
        <v>6</v>
      </c>
      <c r="E78" s="5">
        <v>1</v>
      </c>
      <c r="F78" s="5">
        <v>0</v>
      </c>
      <c r="G78" s="5">
        <v>1</v>
      </c>
    </row>
    <row r="79" spans="1:8" x14ac:dyDescent="0.25">
      <c r="A79" s="5" t="s">
        <v>56</v>
      </c>
      <c r="B79" s="5">
        <v>19</v>
      </c>
      <c r="C79" s="5">
        <v>16</v>
      </c>
      <c r="D79" s="5">
        <v>2</v>
      </c>
      <c r="E79" s="5">
        <v>1</v>
      </c>
      <c r="F79" s="5">
        <v>0</v>
      </c>
      <c r="G79" s="5">
        <v>0</v>
      </c>
    </row>
    <row r="80" spans="1:8" x14ac:dyDescent="0.25">
      <c r="A80" s="5" t="s">
        <v>57</v>
      </c>
      <c r="B80" s="5">
        <v>22</v>
      </c>
      <c r="C80" s="5">
        <v>15</v>
      </c>
      <c r="D80" s="5">
        <v>5</v>
      </c>
      <c r="E80" s="5">
        <v>2</v>
      </c>
      <c r="F80" s="5">
        <v>0</v>
      </c>
      <c r="G80" s="5">
        <v>0</v>
      </c>
    </row>
    <row r="81" spans="1:8" x14ac:dyDescent="0.25">
      <c r="A81" s="5" t="s">
        <v>58</v>
      </c>
      <c r="B81" s="5">
        <v>26</v>
      </c>
      <c r="C81" s="5">
        <v>16</v>
      </c>
      <c r="D81" s="5">
        <v>9</v>
      </c>
      <c r="E81" s="5">
        <v>1</v>
      </c>
      <c r="F81" s="5">
        <v>0</v>
      </c>
      <c r="G81" s="5">
        <v>0</v>
      </c>
    </row>
    <row r="82" spans="1:8" x14ac:dyDescent="0.25">
      <c r="A82" s="5" t="s">
        <v>59</v>
      </c>
      <c r="B82" s="5">
        <v>23</v>
      </c>
      <c r="C82" s="5">
        <v>15</v>
      </c>
      <c r="D82" s="5">
        <v>7</v>
      </c>
      <c r="E82" s="5">
        <v>1</v>
      </c>
      <c r="F82" s="5">
        <v>0</v>
      </c>
      <c r="G82" s="5">
        <v>0</v>
      </c>
    </row>
    <row r="83" spans="1:8" x14ac:dyDescent="0.25">
      <c r="A83" s="53" t="s">
        <v>104</v>
      </c>
      <c r="B83" s="19">
        <f>SUM(B76:B82)</f>
        <v>160</v>
      </c>
      <c r="C83" s="13">
        <f t="shared" ref="C83:G83" si="5">SUM(C76:C82)</f>
        <v>118</v>
      </c>
      <c r="D83" s="13">
        <f t="shared" si="5"/>
        <v>35</v>
      </c>
      <c r="E83" s="13">
        <f t="shared" si="5"/>
        <v>6</v>
      </c>
      <c r="F83" s="13">
        <f t="shared" si="5"/>
        <v>0</v>
      </c>
      <c r="G83" s="13">
        <f t="shared" si="5"/>
        <v>1</v>
      </c>
    </row>
    <row r="84" spans="1:8" x14ac:dyDescent="0.25">
      <c r="A84" s="53" t="s">
        <v>88</v>
      </c>
      <c r="B84" s="19"/>
      <c r="C84" s="20">
        <f>C83/B83</f>
        <v>0.73750000000000004</v>
      </c>
      <c r="D84" s="20">
        <f>D83/B83</f>
        <v>0.21875</v>
      </c>
      <c r="E84" s="32">
        <f>7/B83</f>
        <v>4.3749999999999997E-2</v>
      </c>
      <c r="F84" s="37"/>
      <c r="G84" s="33"/>
      <c r="H84" s="22">
        <f>SUM(C84:G84)</f>
        <v>1</v>
      </c>
    </row>
    <row r="85" spans="1:8" x14ac:dyDescent="0.25">
      <c r="A85" s="53" t="s">
        <v>90</v>
      </c>
      <c r="B85" s="19">
        <v>117</v>
      </c>
      <c r="C85" s="20">
        <v>0.71</v>
      </c>
      <c r="D85" s="20">
        <v>0.24</v>
      </c>
      <c r="E85" s="32">
        <v>0.05</v>
      </c>
      <c r="F85" s="37"/>
      <c r="G85" s="33"/>
      <c r="H85" s="22">
        <f>SUM(C85:G85)</f>
        <v>1</v>
      </c>
    </row>
    <row r="87" spans="1:8" ht="18.75" x14ac:dyDescent="0.3">
      <c r="A87" s="24" t="s">
        <v>60</v>
      </c>
      <c r="B87" s="13">
        <v>29</v>
      </c>
      <c r="C87" s="13">
        <v>19</v>
      </c>
      <c r="D87" s="13">
        <v>6</v>
      </c>
      <c r="E87" s="13">
        <v>4</v>
      </c>
      <c r="F87" s="5">
        <v>0</v>
      </c>
      <c r="G87" s="5">
        <v>0</v>
      </c>
    </row>
    <row r="88" spans="1:8" ht="18.75" x14ac:dyDescent="0.3">
      <c r="A88" s="27"/>
      <c r="B88" s="26"/>
      <c r="C88" s="7">
        <f>C87/B87</f>
        <v>0.65517241379310343</v>
      </c>
      <c r="D88" s="7">
        <f>D87/B87</f>
        <v>0.20689655172413793</v>
      </c>
      <c r="E88" s="7">
        <f>E87/B87</f>
        <v>0.13793103448275862</v>
      </c>
      <c r="F88" s="9"/>
      <c r="G88" s="9"/>
      <c r="H88" s="22">
        <f>SUM(C88:E88)</f>
        <v>1</v>
      </c>
    </row>
    <row r="90" spans="1:8" ht="18.75" x14ac:dyDescent="0.3">
      <c r="A90" s="25" t="s">
        <v>95</v>
      </c>
    </row>
    <row r="91" spans="1:8" x14ac:dyDescent="0.25">
      <c r="A91" s="5" t="s">
        <v>61</v>
      </c>
      <c r="B91" s="5">
        <v>20</v>
      </c>
      <c r="C91" s="5">
        <v>12</v>
      </c>
      <c r="D91" s="5">
        <v>5</v>
      </c>
      <c r="E91" s="5">
        <v>3</v>
      </c>
      <c r="F91" s="5">
        <v>0</v>
      </c>
      <c r="G91" s="5">
        <v>0</v>
      </c>
    </row>
    <row r="92" spans="1:8" x14ac:dyDescent="0.25">
      <c r="A92" s="5" t="s">
        <v>62</v>
      </c>
      <c r="B92" s="5">
        <v>16</v>
      </c>
      <c r="C92" s="5">
        <v>15</v>
      </c>
      <c r="D92" s="5">
        <v>1</v>
      </c>
      <c r="E92" s="5">
        <v>0</v>
      </c>
      <c r="F92" s="5">
        <v>0</v>
      </c>
      <c r="G92" s="5">
        <v>0</v>
      </c>
    </row>
    <row r="93" spans="1:8" x14ac:dyDescent="0.25">
      <c r="A93" s="5" t="s">
        <v>63</v>
      </c>
      <c r="B93" s="5">
        <v>14</v>
      </c>
      <c r="C93" s="5">
        <v>12</v>
      </c>
      <c r="D93" s="5">
        <v>2</v>
      </c>
      <c r="E93" s="5">
        <v>0</v>
      </c>
      <c r="F93" s="5">
        <v>0</v>
      </c>
      <c r="G93" s="5">
        <v>0</v>
      </c>
    </row>
    <row r="94" spans="1:8" x14ac:dyDescent="0.25">
      <c r="A94" s="5" t="s">
        <v>64</v>
      </c>
      <c r="B94" s="5">
        <v>12</v>
      </c>
      <c r="C94" s="5">
        <v>5</v>
      </c>
      <c r="D94" s="5">
        <v>5</v>
      </c>
      <c r="E94" s="5">
        <v>2</v>
      </c>
      <c r="F94" s="5">
        <v>0</v>
      </c>
      <c r="G94" s="5">
        <v>0</v>
      </c>
    </row>
    <row r="95" spans="1:8" x14ac:dyDescent="0.25">
      <c r="A95" s="5" t="s">
        <v>65</v>
      </c>
      <c r="B95" s="5">
        <v>17</v>
      </c>
      <c r="C95" s="5">
        <v>10</v>
      </c>
      <c r="D95" s="5">
        <v>4</v>
      </c>
      <c r="E95" s="5">
        <v>3</v>
      </c>
      <c r="F95" s="5">
        <v>0</v>
      </c>
      <c r="G95" s="5">
        <v>0</v>
      </c>
    </row>
    <row r="96" spans="1:8" x14ac:dyDescent="0.25">
      <c r="A96" s="5" t="s">
        <v>66</v>
      </c>
      <c r="B96" s="5">
        <v>12</v>
      </c>
      <c r="C96" s="5">
        <v>6</v>
      </c>
      <c r="D96" s="5">
        <v>6</v>
      </c>
      <c r="E96" s="5">
        <v>0</v>
      </c>
      <c r="F96" s="5">
        <v>0</v>
      </c>
      <c r="G96" s="5">
        <v>0</v>
      </c>
    </row>
    <row r="97" spans="1:8" x14ac:dyDescent="0.25">
      <c r="A97" s="5" t="s">
        <v>67</v>
      </c>
      <c r="B97" s="5">
        <v>16</v>
      </c>
      <c r="C97" s="5">
        <v>10</v>
      </c>
      <c r="D97" s="5">
        <v>5</v>
      </c>
      <c r="E97" s="5">
        <v>0</v>
      </c>
      <c r="F97" s="5">
        <v>0</v>
      </c>
      <c r="G97" s="5">
        <v>1</v>
      </c>
    </row>
    <row r="98" spans="1:8" x14ac:dyDescent="0.25">
      <c r="A98" s="5" t="s">
        <v>68</v>
      </c>
      <c r="B98" s="5">
        <v>19</v>
      </c>
      <c r="C98" s="5">
        <v>10</v>
      </c>
      <c r="D98" s="5">
        <v>6</v>
      </c>
      <c r="E98" s="5">
        <v>3</v>
      </c>
      <c r="F98" s="5">
        <v>0</v>
      </c>
      <c r="G98" s="5">
        <v>0</v>
      </c>
    </row>
    <row r="99" spans="1:8" x14ac:dyDescent="0.25">
      <c r="A99" s="5" t="s">
        <v>69</v>
      </c>
      <c r="B99" s="5">
        <v>17</v>
      </c>
      <c r="C99" s="5">
        <v>6</v>
      </c>
      <c r="D99" s="5">
        <v>10</v>
      </c>
      <c r="E99" s="5">
        <v>1</v>
      </c>
      <c r="F99" s="5">
        <v>0</v>
      </c>
      <c r="G99" s="5">
        <v>0</v>
      </c>
    </row>
    <row r="100" spans="1:8" x14ac:dyDescent="0.25">
      <c r="A100" s="53" t="s">
        <v>105</v>
      </c>
      <c r="B100" s="19">
        <f>SUM(B91:B99)</f>
        <v>143</v>
      </c>
      <c r="C100" s="13">
        <f t="shared" ref="C100:G100" si="6">SUM(C91:C99)</f>
        <v>86</v>
      </c>
      <c r="D100" s="13">
        <f t="shared" si="6"/>
        <v>44</v>
      </c>
      <c r="E100" s="13">
        <f t="shared" si="6"/>
        <v>12</v>
      </c>
      <c r="F100" s="5">
        <f t="shared" si="6"/>
        <v>0</v>
      </c>
      <c r="G100" s="5">
        <f t="shared" si="6"/>
        <v>1</v>
      </c>
    </row>
    <row r="101" spans="1:8" x14ac:dyDescent="0.25">
      <c r="A101" s="53" t="s">
        <v>88</v>
      </c>
      <c r="B101" s="19"/>
      <c r="C101" s="20">
        <f>C100/B100</f>
        <v>0.60139860139860135</v>
      </c>
      <c r="D101" s="20">
        <f>D100/B100</f>
        <v>0.30769230769230771</v>
      </c>
      <c r="E101" s="32">
        <f>13/B100</f>
        <v>9.0909090909090912E-2</v>
      </c>
      <c r="F101" s="37"/>
      <c r="G101" s="33"/>
      <c r="H101" s="4">
        <f>SUM(C101:E101)</f>
        <v>1</v>
      </c>
    </row>
    <row r="102" spans="1:8" x14ac:dyDescent="0.25">
      <c r="A102" s="53" t="s">
        <v>90</v>
      </c>
      <c r="B102" s="19">
        <v>146</v>
      </c>
      <c r="C102" s="18">
        <v>0.51</v>
      </c>
      <c r="D102" s="18">
        <v>0.32</v>
      </c>
      <c r="E102" s="38">
        <v>0.17</v>
      </c>
      <c r="F102" s="39"/>
      <c r="G102" s="40"/>
      <c r="H102" s="4">
        <f>SUM(C102:E102)</f>
        <v>1</v>
      </c>
    </row>
    <row r="103" spans="1:8" x14ac:dyDescent="0.25">
      <c r="A103" s="9"/>
      <c r="B103" s="9"/>
      <c r="C103" s="9"/>
      <c r="D103" s="9"/>
      <c r="E103" s="9"/>
      <c r="F103" s="9"/>
      <c r="G103" s="9"/>
    </row>
    <row r="104" spans="1:8" ht="18.75" x14ac:dyDescent="0.3">
      <c r="A104" s="25" t="s">
        <v>98</v>
      </c>
      <c r="B104" s="9"/>
      <c r="C104" s="9"/>
      <c r="D104" s="9"/>
      <c r="E104" s="9"/>
      <c r="F104" s="9"/>
      <c r="G104" s="9"/>
    </row>
    <row r="105" spans="1:8" x14ac:dyDescent="0.25">
      <c r="A105" s="5" t="s">
        <v>71</v>
      </c>
      <c r="B105" s="5">
        <v>27</v>
      </c>
      <c r="C105" s="5">
        <v>22</v>
      </c>
      <c r="D105" s="5">
        <v>4</v>
      </c>
      <c r="E105" s="5">
        <v>1</v>
      </c>
      <c r="F105" s="5">
        <v>0</v>
      </c>
      <c r="G105" s="5">
        <v>0</v>
      </c>
    </row>
    <row r="106" spans="1:8" x14ac:dyDescent="0.25">
      <c r="A106" s="5" t="s">
        <v>72</v>
      </c>
      <c r="B106" s="5">
        <v>27</v>
      </c>
      <c r="C106" s="5">
        <v>18</v>
      </c>
      <c r="D106" s="5">
        <v>4</v>
      </c>
      <c r="E106" s="5">
        <v>3</v>
      </c>
      <c r="F106" s="5">
        <v>0</v>
      </c>
      <c r="G106" s="5">
        <v>2</v>
      </c>
    </row>
    <row r="107" spans="1:8" x14ac:dyDescent="0.25">
      <c r="A107" s="5" t="s">
        <v>74</v>
      </c>
      <c r="B107" s="5">
        <v>29</v>
      </c>
      <c r="C107" s="5">
        <v>22</v>
      </c>
      <c r="D107" s="5">
        <v>7</v>
      </c>
      <c r="E107" s="5">
        <v>0</v>
      </c>
      <c r="F107" s="5">
        <v>0</v>
      </c>
      <c r="G107" s="5">
        <v>0</v>
      </c>
    </row>
    <row r="108" spans="1:8" x14ac:dyDescent="0.25">
      <c r="A108" s="5" t="s">
        <v>83</v>
      </c>
      <c r="B108" s="5">
        <v>22</v>
      </c>
      <c r="C108" s="5">
        <v>18</v>
      </c>
      <c r="D108" s="5">
        <v>2</v>
      </c>
      <c r="E108" s="5">
        <v>2</v>
      </c>
      <c r="F108" s="5">
        <v>0</v>
      </c>
      <c r="G108" s="5">
        <v>0</v>
      </c>
    </row>
    <row r="109" spans="1:8" x14ac:dyDescent="0.25">
      <c r="A109" s="5" t="s">
        <v>84</v>
      </c>
      <c r="B109" s="5">
        <v>27</v>
      </c>
      <c r="C109" s="5">
        <v>22</v>
      </c>
      <c r="D109" s="5">
        <v>4</v>
      </c>
      <c r="E109" s="5">
        <v>1</v>
      </c>
      <c r="F109" s="5">
        <v>0</v>
      </c>
      <c r="G109" s="5">
        <v>0</v>
      </c>
    </row>
    <row r="110" spans="1:8" x14ac:dyDescent="0.25">
      <c r="A110" s="5" t="s">
        <v>85</v>
      </c>
      <c r="B110" s="5">
        <v>29</v>
      </c>
      <c r="C110" s="5">
        <v>22</v>
      </c>
      <c r="D110" s="5">
        <v>6</v>
      </c>
      <c r="E110" s="5">
        <v>1</v>
      </c>
      <c r="F110" s="5">
        <v>0</v>
      </c>
      <c r="G110" s="5">
        <v>0</v>
      </c>
    </row>
    <row r="111" spans="1:8" x14ac:dyDescent="0.25">
      <c r="A111" s="5" t="s">
        <v>86</v>
      </c>
      <c r="B111" s="5">
        <v>25</v>
      </c>
      <c r="C111" s="5">
        <v>17</v>
      </c>
      <c r="D111" s="5">
        <v>4</v>
      </c>
      <c r="E111" s="5">
        <v>4</v>
      </c>
      <c r="F111" s="5">
        <v>0</v>
      </c>
      <c r="G111" s="5">
        <v>0</v>
      </c>
    </row>
    <row r="112" spans="1:8" x14ac:dyDescent="0.25">
      <c r="A112" s="53" t="s">
        <v>106</v>
      </c>
      <c r="B112" s="19">
        <f>SUM(B105:B111)</f>
        <v>186</v>
      </c>
      <c r="C112" s="13">
        <f t="shared" ref="C112:G112" si="7">SUM(C105:C111)</f>
        <v>141</v>
      </c>
      <c r="D112" s="13">
        <f t="shared" si="7"/>
        <v>31</v>
      </c>
      <c r="E112" s="13">
        <f t="shared" si="7"/>
        <v>12</v>
      </c>
      <c r="F112" s="5">
        <f t="shared" si="7"/>
        <v>0</v>
      </c>
      <c r="G112" s="5">
        <f t="shared" si="7"/>
        <v>2</v>
      </c>
    </row>
    <row r="113" spans="1:14" x14ac:dyDescent="0.25">
      <c r="A113" s="53" t="s">
        <v>88</v>
      </c>
      <c r="B113" s="19"/>
      <c r="C113" s="21">
        <f>C112/B112</f>
        <v>0.75806451612903225</v>
      </c>
      <c r="D113" s="21">
        <f>D112/B112</f>
        <v>0.16666666666666666</v>
      </c>
      <c r="E113" s="34">
        <f>14/B112</f>
        <v>7.5268817204301078E-2</v>
      </c>
      <c r="F113" s="35"/>
      <c r="G113" s="36"/>
      <c r="H113" s="23">
        <f>SUM(C113:G113)</f>
        <v>1</v>
      </c>
    </row>
    <row r="114" spans="1:14" x14ac:dyDescent="0.25">
      <c r="A114" s="53" t="s">
        <v>90</v>
      </c>
      <c r="B114" s="19">
        <v>182</v>
      </c>
      <c r="C114" s="20">
        <v>0.76</v>
      </c>
      <c r="D114" s="20">
        <v>0.15</v>
      </c>
      <c r="E114" s="32">
        <v>0.09</v>
      </c>
      <c r="F114" s="37"/>
      <c r="G114" s="33"/>
      <c r="H114" s="23">
        <f>SUM(C114:G114)</f>
        <v>1</v>
      </c>
    </row>
    <row r="115" spans="1:14" x14ac:dyDescent="0.25">
      <c r="C115" s="2"/>
      <c r="D115" s="2" t="s">
        <v>97</v>
      </c>
      <c r="E115" s="2"/>
      <c r="F115" s="2"/>
      <c r="G115" s="2"/>
    </row>
    <row r="116" spans="1:14" ht="18.75" x14ac:dyDescent="0.3">
      <c r="A116" s="25" t="s">
        <v>96</v>
      </c>
      <c r="D116" s="2"/>
      <c r="E116" s="2"/>
      <c r="F116" s="2"/>
      <c r="G116" s="2"/>
    </row>
    <row r="117" spans="1:14" x14ac:dyDescent="0.25">
      <c r="A117" s="5" t="s">
        <v>73</v>
      </c>
      <c r="B117" s="5">
        <v>20</v>
      </c>
      <c r="C117" s="5">
        <v>16</v>
      </c>
      <c r="D117" s="5">
        <v>1</v>
      </c>
      <c r="E117" s="5">
        <v>2</v>
      </c>
      <c r="F117" s="5">
        <v>1</v>
      </c>
      <c r="G117" s="5">
        <v>0</v>
      </c>
    </row>
    <row r="118" spans="1:14" x14ac:dyDescent="0.25">
      <c r="A118" s="5" t="s">
        <v>75</v>
      </c>
      <c r="B118" s="5">
        <v>24</v>
      </c>
      <c r="C118" s="5">
        <v>13</v>
      </c>
      <c r="D118" s="5">
        <v>6</v>
      </c>
      <c r="E118" s="5">
        <v>5</v>
      </c>
      <c r="F118" s="5">
        <v>0</v>
      </c>
      <c r="G118" s="5">
        <v>0</v>
      </c>
    </row>
    <row r="119" spans="1:14" x14ac:dyDescent="0.25">
      <c r="A119" s="5" t="s">
        <v>76</v>
      </c>
      <c r="B119" s="5">
        <v>20</v>
      </c>
      <c r="C119" s="5">
        <v>8</v>
      </c>
      <c r="D119" s="5">
        <v>9</v>
      </c>
      <c r="E119" s="5">
        <v>3</v>
      </c>
      <c r="F119" s="5">
        <v>0</v>
      </c>
      <c r="G119" s="5">
        <v>0</v>
      </c>
    </row>
    <row r="120" spans="1:14" x14ac:dyDescent="0.25">
      <c r="A120" s="5" t="s">
        <v>77</v>
      </c>
      <c r="B120" s="5">
        <v>23</v>
      </c>
      <c r="C120" s="5">
        <v>9</v>
      </c>
      <c r="D120" s="5">
        <v>5</v>
      </c>
      <c r="E120" s="5">
        <v>9</v>
      </c>
      <c r="F120" s="5">
        <v>0</v>
      </c>
      <c r="G120" s="5">
        <v>0</v>
      </c>
    </row>
    <row r="121" spans="1:14" x14ac:dyDescent="0.25">
      <c r="A121" s="5" t="s">
        <v>78</v>
      </c>
      <c r="B121" s="5">
        <v>23</v>
      </c>
      <c r="C121" s="5">
        <v>13</v>
      </c>
      <c r="D121" s="5">
        <v>8</v>
      </c>
      <c r="E121" s="5">
        <v>2</v>
      </c>
      <c r="F121" s="5">
        <v>0</v>
      </c>
      <c r="G121" s="5">
        <v>0</v>
      </c>
    </row>
    <row r="122" spans="1:14" x14ac:dyDescent="0.25">
      <c r="A122" s="5" t="s">
        <v>79</v>
      </c>
      <c r="B122" s="5">
        <v>20</v>
      </c>
      <c r="C122" s="5">
        <v>13</v>
      </c>
      <c r="D122" s="5">
        <v>3</v>
      </c>
      <c r="E122" s="5">
        <v>1</v>
      </c>
      <c r="F122" s="5">
        <v>2</v>
      </c>
      <c r="G122" s="5">
        <v>1</v>
      </c>
    </row>
    <row r="123" spans="1:14" x14ac:dyDescent="0.25">
      <c r="A123" s="5" t="s">
        <v>80</v>
      </c>
      <c r="B123" s="5">
        <v>17</v>
      </c>
      <c r="C123" s="5">
        <v>8</v>
      </c>
      <c r="D123" s="5">
        <v>5</v>
      </c>
      <c r="E123" s="5">
        <v>4</v>
      </c>
      <c r="F123" s="5">
        <v>0</v>
      </c>
      <c r="G123" s="5">
        <v>0</v>
      </c>
    </row>
    <row r="124" spans="1:14" x14ac:dyDescent="0.25">
      <c r="A124" s="5" t="s">
        <v>81</v>
      </c>
      <c r="B124" s="5">
        <v>24</v>
      </c>
      <c r="C124" s="5">
        <v>16</v>
      </c>
      <c r="D124" s="5">
        <v>5</v>
      </c>
      <c r="E124" s="5">
        <v>2</v>
      </c>
      <c r="F124" s="5">
        <v>0</v>
      </c>
      <c r="G124" s="5">
        <v>1</v>
      </c>
    </row>
    <row r="125" spans="1:14" x14ac:dyDescent="0.25">
      <c r="A125" s="5" t="s">
        <v>82</v>
      </c>
      <c r="B125" s="5">
        <v>23</v>
      </c>
      <c r="C125" s="5">
        <v>12</v>
      </c>
      <c r="D125" s="5">
        <v>5</v>
      </c>
      <c r="E125" s="5">
        <v>4</v>
      </c>
      <c r="F125" s="5">
        <v>1</v>
      </c>
      <c r="G125" s="5">
        <v>0</v>
      </c>
    </row>
    <row r="126" spans="1:14" x14ac:dyDescent="0.25">
      <c r="A126" s="53" t="s">
        <v>107</v>
      </c>
      <c r="B126" s="19">
        <f>SUM(B117:B125)</f>
        <v>194</v>
      </c>
      <c r="C126" s="13">
        <f t="shared" ref="C126:G126" si="8">SUM(C117:C125)</f>
        <v>108</v>
      </c>
      <c r="D126" s="13">
        <f t="shared" si="8"/>
        <v>47</v>
      </c>
      <c r="E126" s="13">
        <f t="shared" si="8"/>
        <v>32</v>
      </c>
      <c r="F126" s="13">
        <f t="shared" si="8"/>
        <v>4</v>
      </c>
      <c r="G126" s="13">
        <f t="shared" si="8"/>
        <v>2</v>
      </c>
    </row>
    <row r="127" spans="1:14" x14ac:dyDescent="0.25">
      <c r="A127" s="53" t="s">
        <v>88</v>
      </c>
      <c r="B127" s="19"/>
      <c r="C127" s="20">
        <f>C126/B126</f>
        <v>0.55670103092783507</v>
      </c>
      <c r="D127" s="20">
        <f>D126/B126</f>
        <v>0.2422680412371134</v>
      </c>
      <c r="E127" s="32">
        <v>0.20100000000000001</v>
      </c>
      <c r="F127" s="37"/>
      <c r="G127" s="33"/>
      <c r="H127" s="22">
        <f>SUM(C127:G127)</f>
        <v>0.99996907216494857</v>
      </c>
    </row>
    <row r="128" spans="1:14" ht="18.75" x14ac:dyDescent="0.3">
      <c r="A128" s="53" t="s">
        <v>90</v>
      </c>
      <c r="B128" s="19">
        <v>195</v>
      </c>
      <c r="C128" s="18">
        <v>0.47</v>
      </c>
      <c r="D128" s="18">
        <v>0.27</v>
      </c>
      <c r="E128" s="38">
        <v>0.26</v>
      </c>
      <c r="F128" s="41"/>
      <c r="G128" s="42"/>
      <c r="H128" s="22">
        <f>SUM(C128:G128)</f>
        <v>1</v>
      </c>
      <c r="N128" s="14"/>
    </row>
    <row r="130" spans="1:8" ht="18.75" x14ac:dyDescent="0.3">
      <c r="A130" s="24" t="s">
        <v>87</v>
      </c>
      <c r="B130" s="13">
        <v>30</v>
      </c>
      <c r="C130" s="13">
        <v>21</v>
      </c>
      <c r="D130" s="13">
        <v>8</v>
      </c>
      <c r="E130" s="13">
        <v>1</v>
      </c>
      <c r="F130" s="13">
        <v>0</v>
      </c>
      <c r="G130" s="13">
        <v>0</v>
      </c>
    </row>
    <row r="131" spans="1:8" x14ac:dyDescent="0.25">
      <c r="C131" s="7">
        <f>C130/B130</f>
        <v>0.7</v>
      </c>
      <c r="D131" s="7">
        <f>D130/B130</f>
        <v>0.26666666666666666</v>
      </c>
      <c r="E131" s="7">
        <f>E130/B130</f>
        <v>3.3333333333333333E-2</v>
      </c>
      <c r="H131" s="22">
        <f>SUM(C131:E131)</f>
        <v>0.99999999999999989</v>
      </c>
    </row>
    <row r="132" spans="1:8" x14ac:dyDescent="0.25">
      <c r="C132" s="12"/>
      <c r="D132" s="12"/>
      <c r="E132" s="12"/>
    </row>
  </sheetData>
  <mergeCells count="14">
    <mergeCell ref="E127:G127"/>
    <mergeCell ref="E128:G128"/>
    <mergeCell ref="E47:F47"/>
    <mergeCell ref="E20:F20"/>
    <mergeCell ref="E19:F19"/>
    <mergeCell ref="E46:F46"/>
    <mergeCell ref="E113:G113"/>
    <mergeCell ref="E114:G114"/>
    <mergeCell ref="E101:G101"/>
    <mergeCell ref="E102:G102"/>
    <mergeCell ref="E84:G84"/>
    <mergeCell ref="E85:G85"/>
    <mergeCell ref="E72:G72"/>
    <mergeCell ref="E73:G7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uffici</dc:creator>
  <cp:lastModifiedBy>Gianluca</cp:lastModifiedBy>
  <cp:lastPrinted>2018-06-05T09:46:15Z</cp:lastPrinted>
  <dcterms:created xsi:type="dcterms:W3CDTF">2018-06-05T07:03:30Z</dcterms:created>
  <dcterms:modified xsi:type="dcterms:W3CDTF">2018-06-14T20:34:24Z</dcterms:modified>
</cp:coreProperties>
</file>